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36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G46" i="4" s="1"/>
  <c r="F30" i="4"/>
  <c r="G24" i="4"/>
  <c r="F24" i="4"/>
  <c r="G14" i="4"/>
  <c r="G26" i="4" s="1"/>
  <c r="G48" i="4" s="1"/>
  <c r="F14" i="4"/>
  <c r="F26" i="4" s="1"/>
  <c r="C26" i="4"/>
  <c r="B26" i="4"/>
  <c r="C13" i="4"/>
  <c r="C28" i="4" s="1"/>
  <c r="B13" i="4"/>
  <c r="F46" i="4" l="1"/>
  <c r="F48" i="4" s="1"/>
  <c r="B2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<sst xmlns="http://schemas.openxmlformats.org/spreadsheetml/2006/main" count="66" uniqueCount="66">
  <si>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</si>
  <si>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</si>
  <si>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</si>
  <si>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</si>
  <si>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</si>
  <si>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</si>
  <si>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</si>
  <si>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</si>
  <si>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</si>
  <si>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</si>
  <si>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</si>
  <si>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</si>
  <si>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</si>
  <si>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</si>
  <si>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</si>
  <si>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</si>
  <si>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</si>
  <si>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</si>
  <si>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</si>
  <si>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</si>
  <si>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</si>
  <si>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</si>
  <si>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</si>
  <si>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</si>
  <si>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</si>
  <si>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</si>
  <si>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</si>
  <si>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</si>
  <si>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</si>
  <si>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</si>
  <si>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</si>
  <si>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</si>
  <si>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</si>
  <si>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</si>
  <si>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</si>
  <si>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</si>
  <si>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</si>
  <si>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</si>
  <si>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</si>
  <si>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</si>
  <si>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</si>
  <si>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</si>
  <si>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</si>
  <si>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</si>
  <si>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</si>
  <si>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</si>
  <si>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</si>
  <si>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</si>
  <si>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</si>
  <si>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</si>
  <si>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</si>
  <si>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</si>
  <si>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</si>
  <si>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</si>
  <si>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</si>
  <si>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</si>
  <si>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</si>
  <si>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</si>
  <si>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</si>
  <si>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</si>
  <si>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________________________________________________________________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</si>
  <si>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</si>
  <si>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</si>
  <si>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</si>
  <si>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</si>
  <si>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Fideicomiso Muso de la Ciudad de León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</si>
</sst>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9" fillId="0" borderId="3" xfId="8" applyFont="1" applyFill="1" applyBorder="1" applyAlignment="1" applyProtection="1">
      <alignment horizontal="center" vertical="center"/>
      <protection locked="0"/>
    </xf>
    <xf numFmtId="0" fontId="9" fillId="0" borderId="0" xfId="8" applyFont="1" applyFill="1" applyBorder="1" applyAlignment="1" applyProtection="1">
      <alignment horizontal="center" vertic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topLeftCell="B2" zoomScale="122" zoomScaleNormal="122" zoomScaleSheetLayoutView="100" workbookViewId="0">
      <selection activeCell="F48" sqref="F48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65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2">
        <v>2020</v>
      </c>
      <c r="C2" s="41">
        <v>2019</v>
      </c>
      <c r="D2" s="19"/>
      <c r="E2" s="18" t="s">
        <v>1</v>
      </c>
      <c r="F2" s="42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2988854.19</v>
      </c>
      <c r="C5" s="12">
        <v>2371857.7200000002</v>
      </c>
      <c r="D5" s="17"/>
      <c r="E5" s="11" t="s">
        <v>41</v>
      </c>
      <c r="F5" s="12">
        <v>405095.61</v>
      </c>
      <c r="G5" s="5">
        <v>84827.09</v>
      </c>
    </row>
    <row r="6" spans="1:7" x14ac:dyDescent="0.2">
      <c r="A6" s="30" t="s">
        <v>28</v>
      </c>
      <c r="B6" s="12">
        <v>572</v>
      </c>
      <c r="C6" s="12">
        <v>572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314397</v>
      </c>
      <c r="C8" s="12">
        <v>314397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+B5+B6+B7+B8+B9+B10+B11</f>
        <v>3303823.19</v>
      </c>
      <c r="C13" s="10">
        <f>+C5+C6+C7+C8+C9+C10+C11</f>
        <v>2686826.72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23">
        <f>+F5+F6+F7+F8+F9+F10+F11+F12</f>
        <v>405095.61</v>
      </c>
      <c r="G14" s="5">
        <f>+G5+G6+G7+G8+G9+G10+G11+G12</f>
        <v>84827.09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7212738.8099999996</v>
      </c>
      <c r="C19" s="12">
        <v>7142338.8099999996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411231.63</v>
      </c>
      <c r="C20" s="12">
        <v>340433.52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-1262448.97</v>
      </c>
      <c r="C21" s="12">
        <v>-1071032.6299999999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25">
        <v>0</v>
      </c>
      <c r="C24" s="24">
        <v>0</v>
      </c>
      <c r="D24" s="17"/>
      <c r="E24" s="38" t="s">
        <v>7</v>
      </c>
      <c r="F24" s="10">
        <f>+F17+F18+F19+F20+F21+F22</f>
        <v>0</v>
      </c>
      <c r="G24" s="20">
        <f>+G17+G18+G19+G20+G21+G22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+B16+B17+B18+B19+B20+B21+B22+B23+B24</f>
        <v>6361521.4699999997</v>
      </c>
      <c r="C26" s="12">
        <f>+C16+C17+C18+C19+C20+C21+C22+C23+C24</f>
        <v>6411739.7000000002</v>
      </c>
      <c r="D26" s="17"/>
      <c r="E26" s="39" t="s">
        <v>57</v>
      </c>
      <c r="F26" s="10">
        <f>+F14+F24</f>
        <v>405095.61</v>
      </c>
      <c r="G26" s="20">
        <f>+G14+G24</f>
        <v>84827.09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9665344.6600000001</v>
      </c>
      <c r="C28" s="10">
        <f>+C13+C26</f>
        <v>9098566.4199999999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+F31+F32+F33</f>
        <v>5958504.5</v>
      </c>
      <c r="G30" s="20">
        <f>+G31+G32+G33</f>
        <v>5918104.5</v>
      </c>
    </row>
    <row r="31" spans="1:7" x14ac:dyDescent="0.2">
      <c r="A31" s="31"/>
      <c r="B31" s="15"/>
      <c r="C31" s="15"/>
      <c r="D31" s="17"/>
      <c r="E31" s="11" t="s">
        <v>2</v>
      </c>
      <c r="F31" s="12">
        <v>5918104.5</v>
      </c>
      <c r="G31" s="5">
        <v>5918104.5</v>
      </c>
    </row>
    <row r="32" spans="1:7" x14ac:dyDescent="0.2">
      <c r="A32" s="31"/>
      <c r="B32" s="15"/>
      <c r="C32" s="15"/>
      <c r="D32" s="17"/>
      <c r="E32" s="11" t="s">
        <v>18</v>
      </c>
      <c r="F32" s="12">
        <v>40400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+F36+F37+F38+F39+F40</f>
        <v>3301744.55</v>
      </c>
      <c r="G35" s="20">
        <f>+G36+G37+G38+G39+G40</f>
        <v>3095634.83</v>
      </c>
    </row>
    <row r="36" spans="1:7" x14ac:dyDescent="0.2">
      <c r="A36" s="31"/>
      <c r="B36" s="15"/>
      <c r="C36" s="15"/>
      <c r="D36" s="17"/>
      <c r="E36" s="11" t="s">
        <v>52</v>
      </c>
      <c r="F36" s="12">
        <v>206109.71999999974</v>
      </c>
      <c r="G36" s="5">
        <v>724210.21</v>
      </c>
    </row>
    <row r="37" spans="1:7" x14ac:dyDescent="0.2">
      <c r="A37" s="31"/>
      <c r="B37" s="15"/>
      <c r="C37" s="15"/>
      <c r="D37" s="17"/>
      <c r="E37" s="11" t="s">
        <v>19</v>
      </c>
      <c r="F37" s="12">
        <v>3095634.83</v>
      </c>
      <c r="G37" s="5">
        <v>2371424.62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+F43+F44</f>
        <v>0</v>
      </c>
      <c r="G42" s="20">
        <f>+G43+G44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40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40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9260249.0500000007</v>
      </c>
      <c r="G46" s="20">
        <f>+G30+G35+G42</f>
        <v>9013739.3300000001</v>
      </c>
    </row>
    <row r="47" spans="1:7" x14ac:dyDescent="0.2">
      <c r="A47" s="32"/>
      <c r="B47" s="25"/>
      <c r="C47" s="24"/>
      <c r="D47" s="24"/>
      <c r="E47" s="9"/>
      <c r="F47" s="10"/>
      <c r="G47" s="20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9665344.6600000001</v>
      </c>
      <c r="G48" s="20">
        <f>+G26+G46</f>
        <v>9098566.4199999999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0.399999999999999" x14ac:dyDescent="0.2">
      <c r="A51" s="1" t="s">
        <v>58</v>
      </c>
    </row>
    <row r="54" spans="1:7" ht="20.399999999999999" x14ac:dyDescent="0.2">
      <c r="A54" s="1" t="s">
        <v>59</v>
      </c>
      <c r="E54" s="4" t="s">
        <v>60</v>
      </c>
    </row>
    <row r="55" spans="1:7" x14ac:dyDescent="0.2">
      <c r="A55" s="1" t="s">
        <v>61</v>
      </c>
      <c r="E55" s="4" t="s">
        <v>62</v>
      </c>
    </row>
    <row r="56" spans="1:7" x14ac:dyDescent="0.2">
      <c r="A56" s="1" t="s">
        <v>63</v>
      </c>
      <c r="E56" s="4" t="s">
        <v>64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ortega</cp:lastModifiedBy>
  <cp:lastPrinted>2020-04-23T19:00:10Z</cp:lastPrinted>
  <dcterms:created xsi:type="dcterms:W3CDTF">2012-12-11T20:26:08Z</dcterms:created>
  <dcterms:modified xsi:type="dcterms:W3CDTF">2021-02-14T18:29:57Z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